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5\1 výzva\"/>
    </mc:Choice>
  </mc:AlternateContent>
  <xr:revisionPtr revIDLastSave="0" documentId="13_ncr:1_{C1B8B9C2-6BE8-41E6-86D7-5FB7307DA17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T8" i="1" l="1"/>
  <c r="T7" i="1"/>
  <c r="P8" i="1"/>
  <c r="S8" i="1"/>
  <c r="P7" i="1"/>
  <c r="Q13" i="1" s="1"/>
  <c r="S7" i="1" l="1"/>
  <c r="R13" i="1" s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<sst xmlns="http://schemas.openxmlformats.org/spreadsheetml/2006/main" count="53" uniqueCount="47">
  <si>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</si>
  <si>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</si>
  <si>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</si>
  <si>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</si>
  <si>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</si>
  <si>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</si>
  <si>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</si>
  <si>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</si>
  <si>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</si>
  <si>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</si>
  <si>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</si>
  <si>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</si>
  <si>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</si>
  <si>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</si>
  <si>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</si>
  <si>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</si>
  <si>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</si>
  <si>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</si>
  <si>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</si>
  <si>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</si>
  <si>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</si>
  <si>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</si>
  <si>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</si>
  <si>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</si>
  <si>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</si>
  <si>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</si>
  <si>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</si>
  <si>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</si>
  <si>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</si>
  <si>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</si>
  <si>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</si>
  <si>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</si>
  <si>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</si>
  <si>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</si>
  <si>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065 - 2023 </t>
  </si>
  <si>
    <t>Dokovací stanice</t>
  </si>
  <si>
    <t>Ing. Tomáš Řeřicha, Ph.D.,
Tel.: 737 488 958,
37763 4534</t>
  </si>
  <si>
    <t>Univerzitní 26, 
301 00 Plzeň,
Fakulta elektrotechnická - Katedra materiálů a technologií,
místnost EK 415</t>
  </si>
  <si>
    <t>Notebook 13"</t>
  </si>
  <si>
    <t>Záruka na zboží min. 5 let.</t>
  </si>
  <si>
    <t>Otočný, dotykový displej, IPS technologie, úhlopříčka 13 palců.
Výkon procesoru v Passmark CPU více než 15 000 bodů (platné ke dni 7.6.2023).
Alespoň 16 GB RAM.
Notebook musí být osazený min. 1 TB SSD (nebo větším).
Notebook musí obsahovat LTE modem.
Notebook musí být osazen webkamerou a grafickým výstupem HDMI.
Výdrž baterie alespoň 10 hodin. 
Klávesnice odolná proti polití, podsvícená.
Celokovové šasi.
Dodávka včetně napájecího adaptéru.
Dodávka včetně dotykového pera.
Záruka min. 5 let NBD.
Originální operační systém Windows - OS Windows požadujeme z důvodu kompatibility s interními aplikacemi ZČU (Stag, Magion,...).</t>
  </si>
  <si>
    <t>4K monitor k počítači</t>
  </si>
  <si>
    <t>Velikost úhlopříčky 27".
Rozlišení min. UHD 3840 x 2160.
Typ panelu IPS, povrch displeje matný nebo s úpravou proti odleskům.
Horizontální úhel pohledu minimálně 178°, vertikální úhel pohledu minimálně 178°.
Jas minimimálně 350 cd/m2.
Doba odezvy (GTG) maximálně 5 ms.
Minimálně 100% pokrytí barevné prostoru sRGB a Rec. 709.
Nativní kontrast 1300 : 1.
Zpráva o kalibraci monitoru.
Další požadované vlastnosti/technologie panelu:
- redukce modré složky v podsvícení (Blue light reduction), 
- technologie eliminující blikání monitoru (Flicker-free), 
- HDR10, 
- přepínač KVM, 
- MST, 
- úprava jasu na základě okolního světla, 
- integrovaný zdroj napájení, 
- otočení na výšku (pivot), 
- integrovaný reproduktor, 
- třída energetické účinnosti v rozpětí A až G, 
- výškově nastavitelný.
Porty:
- minimálně 2x DisplayPort v1.4 z toho jeden pro MST, 
- minimálně 1x HDMI v 2.0, 
- minimálně 1x MiniDisplayPort v1.4, 
- minimálně 2x USB typu B, 
- minimálně 4x USB 3.1.</t>
  </si>
  <si>
    <t>Samostatná faktura</t>
  </si>
  <si>
    <t>Lukáš Polanecký,
Tel.: 37763 2886,
724 384 959</t>
  </si>
  <si>
    <t>Univerzitní 20,
301 00 Plzeň,
Centrum informatizace a výpočetní techniky - Oddělení Infrastrukturní služby,
místnost UI 423</t>
  </si>
  <si>
    <r>
      <t>Dokovací stanic</t>
    </r>
    <r>
      <rPr>
        <b/>
        <sz val="11"/>
        <color theme="1"/>
        <rFont val="Calibri"/>
        <family val="2"/>
        <charset val="238"/>
        <scheme val="minor"/>
      </rPr>
      <t>e kompatibilní s pol.č. 1 notebook 13".</t>
    </r>
    <r>
      <rPr>
        <sz val="11"/>
        <color theme="1"/>
        <rFont val="Calibri"/>
        <family val="2"/>
        <charset val="238"/>
        <scheme val="minor"/>
      </rPr>
      <t xml:space="preserve">
Podpora min. 3 monitorů.
Min. 2x DisplayPort.
Min. 1x HDMI 2.0.
Min. 3x USB 3.0.
Min. 2x USB-C.
1x RJ-45.
Podpora Wake on Lan.
S průchodem MAC adresy (MAC address pass through).
Součástí dodávky musí být napájecí adaptér.
Barva se preferuje černá.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</si>
</sst>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5" fillId="6" borderId="15" xfId="0" applyFont="1" applyFill="1" applyBorder="1" applyAlignment="1">
      <alignment horizontal="left" vertical="center" wrapText="1" inden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80" zoomScaleNormal="80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0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9.7109375" customWidth="1"/>
    <col min="13" max="13" width="27.140625" customWidth="1"/>
    <col min="14" max="14" width="32.570312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140625" style="5" customWidth="1"/>
  </cols>
  <sheetData>
    <row r="1" spans="1:22" ht="40.9" customHeight="1" x14ac:dyDescent="0.25">
      <c r="B1" s="112" t="s">
        <v>34</v>
      </c>
      <c r="C1" s="113"/>
      <c r="D1" s="113"/>
      <c r="E1"/>
      <c r="G1" s="41"/>
      <c r="V1"/>
    </row>
    <row r="2" spans="1:22" ht="18" customHeight="1" x14ac:dyDescent="0.25">
      <c r="C2"/>
      <c r="D2" s="9"/>
      <c r="E2" s="10"/>
      <c r="G2" s="116"/>
      <c r="H2" s="117"/>
      <c r="I2" s="117"/>
      <c r="J2" s="117"/>
      <c r="K2" s="117"/>
      <c r="L2" s="117"/>
      <c r="M2" s="117"/>
      <c r="N2" s="11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117"/>
      <c r="H3" s="117"/>
      <c r="I3" s="117"/>
      <c r="J3" s="117"/>
      <c r="K3" s="117"/>
      <c r="L3" s="117"/>
      <c r="M3" s="117"/>
      <c r="N3" s="11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4" t="s">
        <v>2</v>
      </c>
      <c r="H5" s="11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23</v>
      </c>
      <c r="V6" s="34" t="s">
        <v>24</v>
      </c>
    </row>
    <row r="7" spans="1:22" ht="242.25" customHeight="1" thickTop="1" x14ac:dyDescent="0.25">
      <c r="A7" s="20"/>
      <c r="B7" s="42">
        <v>1</v>
      </c>
      <c r="C7" s="43" t="s">
        <v>38</v>
      </c>
      <c r="D7" s="44">
        <v>1</v>
      </c>
      <c r="E7" s="45" t="s">
        <v>31</v>
      </c>
      <c r="F7" s="52" t="s">
        <v>40</v>
      </c>
      <c r="G7" s="67"/>
      <c r="H7" s="69"/>
      <c r="I7" s="118" t="s">
        <v>43</v>
      </c>
      <c r="J7" s="120" t="s">
        <v>32</v>
      </c>
      <c r="K7" s="122"/>
      <c r="L7" s="51" t="s">
        <v>39</v>
      </c>
      <c r="M7" s="126" t="s">
        <v>36</v>
      </c>
      <c r="N7" s="126" t="s">
        <v>37</v>
      </c>
      <c r="O7" s="124">
        <v>30</v>
      </c>
      <c r="P7" s="46">
        <f>D7*Q7</f>
        <v>35000</v>
      </c>
      <c r="Q7" s="47">
        <v>35000</v>
      </c>
      <c r="R7" s="70"/>
      <c r="S7" s="48">
        <f>D7*R7</f>
        <v>0</v>
      </c>
      <c r="T7" s="49" t="str">
        <f>IF(ISNUMBER(R7), IF(R7&gt;Q7,"NEVYHOVUJE","VYHOVUJE")," ")</f>
        <v xml:space="preserve"> </v>
      </c>
      <c r="U7" s="110"/>
      <c r="V7" s="50" t="s">
        <v>11</v>
      </c>
    </row>
    <row r="8" spans="1:22" ht="196.5" customHeight="1" thickBot="1" x14ac:dyDescent="0.3">
      <c r="A8" s="20"/>
      <c r="B8" s="53">
        <v>2</v>
      </c>
      <c r="C8" s="54" t="s">
        <v>35</v>
      </c>
      <c r="D8" s="55">
        <v>1</v>
      </c>
      <c r="E8" s="56" t="s">
        <v>31</v>
      </c>
      <c r="F8" s="66" t="s">
        <v>46</v>
      </c>
      <c r="G8" s="68"/>
      <c r="H8" s="57" t="s">
        <v>32</v>
      </c>
      <c r="I8" s="119"/>
      <c r="J8" s="121"/>
      <c r="K8" s="123"/>
      <c r="L8" s="58"/>
      <c r="M8" s="127"/>
      <c r="N8" s="128"/>
      <c r="O8" s="125"/>
      <c r="P8" s="59">
        <f>D8*Q8</f>
        <v>5000</v>
      </c>
      <c r="Q8" s="60">
        <v>5000</v>
      </c>
      <c r="R8" s="71"/>
      <c r="S8" s="61">
        <f>D8*R8</f>
        <v>0</v>
      </c>
      <c r="T8" s="62" t="str">
        <f t="shared" ref="T8" si="0">IF(ISNUMBER(R8), IF(R8&gt;Q8,"NEVYHOVUJE","VYHOVUJE")," ")</f>
        <v xml:space="preserve"> </v>
      </c>
      <c r="U8" s="111"/>
      <c r="V8" s="63" t="s">
        <v>13</v>
      </c>
    </row>
    <row r="9" spans="1:22" ht="409.5" customHeight="1" x14ac:dyDescent="0.25">
      <c r="A9" s="20"/>
      <c r="B9" s="100">
        <v>3</v>
      </c>
      <c r="C9" s="102" t="s">
        <v>41</v>
      </c>
      <c r="D9" s="104">
        <v>2</v>
      </c>
      <c r="E9" s="106" t="s">
        <v>31</v>
      </c>
      <c r="F9" s="108" t="s">
        <v>42</v>
      </c>
      <c r="G9" s="93"/>
      <c r="H9" s="93"/>
      <c r="I9" s="95" t="s">
        <v>43</v>
      </c>
      <c r="J9" s="95" t="s">
        <v>32</v>
      </c>
      <c r="K9" s="98"/>
      <c r="L9" s="86"/>
      <c r="M9" s="88" t="s">
        <v>44</v>
      </c>
      <c r="N9" s="88" t="s">
        <v>45</v>
      </c>
      <c r="O9" s="91">
        <v>21</v>
      </c>
      <c r="P9" s="76">
        <f>D9*Q9</f>
        <v>21400</v>
      </c>
      <c r="Q9" s="78">
        <v>10700</v>
      </c>
      <c r="R9" s="80"/>
      <c r="S9" s="82">
        <f>D9*R9</f>
        <v>0</v>
      </c>
      <c r="T9" s="84" t="str">
        <f t="shared" ref="T9" si="1">IF(ISNUMBER(R9), IF(R9&gt;Q9,"NEVYHOVUJE","VYHOVUJE")," ")</f>
        <v xml:space="preserve"> </v>
      </c>
      <c r="U9" s="74"/>
      <c r="V9" s="72" t="s">
        <v>12</v>
      </c>
    </row>
    <row r="10" spans="1:22" ht="62.25" customHeight="1" thickBot="1" x14ac:dyDescent="0.3">
      <c r="A10" s="20"/>
      <c r="B10" s="101"/>
      <c r="C10" s="103"/>
      <c r="D10" s="105"/>
      <c r="E10" s="107"/>
      <c r="F10" s="109"/>
      <c r="G10" s="94"/>
      <c r="H10" s="94"/>
      <c r="I10" s="96"/>
      <c r="J10" s="97"/>
      <c r="K10" s="99"/>
      <c r="L10" s="87"/>
      <c r="M10" s="89"/>
      <c r="N10" s="90"/>
      <c r="O10" s="92"/>
      <c r="P10" s="77"/>
      <c r="Q10" s="79"/>
      <c r="R10" s="81"/>
      <c r="S10" s="83"/>
      <c r="T10" s="85"/>
      <c r="U10" s="75"/>
      <c r="V10" s="73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36" t="s">
        <v>29</v>
      </c>
      <c r="C12" s="136"/>
      <c r="D12" s="136"/>
      <c r="E12" s="136"/>
      <c r="F12" s="136"/>
      <c r="G12" s="136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33" t="s">
        <v>10</v>
      </c>
      <c r="S12" s="134"/>
      <c r="T12" s="135"/>
      <c r="U12" s="24"/>
      <c r="V12" s="25"/>
    </row>
    <row r="13" spans="1:22" ht="50.45" customHeight="1" thickTop="1" thickBot="1" x14ac:dyDescent="0.3">
      <c r="B13" s="137" t="s">
        <v>27</v>
      </c>
      <c r="C13" s="137"/>
      <c r="D13" s="137"/>
      <c r="E13" s="137"/>
      <c r="F13" s="137"/>
      <c r="G13" s="137"/>
      <c r="H13" s="137"/>
      <c r="I13" s="26"/>
      <c r="L13" s="9"/>
      <c r="M13" s="9"/>
      <c r="N13" s="9"/>
      <c r="O13" s="27"/>
      <c r="P13" s="27"/>
      <c r="Q13" s="28">
        <f>SUM(P7:P10)</f>
        <v>61400</v>
      </c>
      <c r="R13" s="130">
        <f>SUM(S7:S10)</f>
        <v>0</v>
      </c>
      <c r="S13" s="131"/>
      <c r="T13" s="132"/>
    </row>
    <row r="14" spans="1:22" ht="15.75" thickTop="1" x14ac:dyDescent="0.25">
      <c r="B14" s="129" t="s">
        <v>28</v>
      </c>
      <c r="C14" s="129"/>
      <c r="D14" s="129"/>
      <c r="E14" s="129"/>
      <c r="F14" s="129"/>
      <c r="G14" s="129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65"/>
      <c r="H17" s="6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5"/>
      <c r="H98" s="6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65"/>
      <c r="H99" s="65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o7HV9niDc/QdP+1pOPbblpV10OL98pYz+TWtFlL1WIwbmLfSE4R/O+fp9LqL741HTgfNQ62U7RPcVWiEuftXUw==" saltValue="xjWcxhsn69NMWwR799lsTg==" spinCount="100000" sheet="1" objects="1" scenarios="1"/>
  <mergeCells count="36">
    <mergeCell ref="B14:G14"/>
    <mergeCell ref="R13:T13"/>
    <mergeCell ref="R12:T12"/>
    <mergeCell ref="B12:G12"/>
    <mergeCell ref="B13:H13"/>
    <mergeCell ref="U7:U8"/>
    <mergeCell ref="B1:D1"/>
    <mergeCell ref="G5:H5"/>
    <mergeCell ref="G2:N3"/>
    <mergeCell ref="I7:I8"/>
    <mergeCell ref="J7:J8"/>
    <mergeCell ref="K7:K8"/>
    <mergeCell ref="O7:O8"/>
    <mergeCell ref="M7:M8"/>
    <mergeCell ref="N7:N8"/>
    <mergeCell ref="B9:B10"/>
    <mergeCell ref="C9:C10"/>
    <mergeCell ref="D9:D10"/>
    <mergeCell ref="E9:E10"/>
    <mergeCell ref="F9:F10"/>
    <mergeCell ref="L9:L10"/>
    <mergeCell ref="M9:M10"/>
    <mergeCell ref="N9:N10"/>
    <mergeCell ref="O9:O10"/>
    <mergeCell ref="G9:G10"/>
    <mergeCell ref="H9:H10"/>
    <mergeCell ref="I9:I10"/>
    <mergeCell ref="J9:J10"/>
    <mergeCell ref="K9:K10"/>
    <mergeCell ref="V9:V10"/>
    <mergeCell ref="U9:U10"/>
    <mergeCell ref="P9:P10"/>
    <mergeCell ref="Q9:Q10"/>
    <mergeCell ref="R9:R10"/>
    <mergeCell ref="S9:S10"/>
    <mergeCell ref="T9:T10"/>
  </mergeCells>
  <conditionalFormatting sqref="B7:B9 D7:D9">
    <cfRule type="containsBlanks" dxfId="11" priority="100">
      <formula>LEN(TRIM(B7))=0</formula>
    </cfRule>
  </conditionalFormatting>
  <conditionalFormatting sqref="B7:B9">
    <cfRule type="cellIs" dxfId="10" priority="97" operator="greaterThanOrEqual">
      <formula>1</formula>
    </cfRule>
  </conditionalFormatting>
  <conditionalFormatting sqref="G7:H8 R7:R9 G9">
    <cfRule type="notContainsBlanks" dxfId="9" priority="74">
      <formula>LEN(TRIM(G7))&gt;0</formula>
    </cfRule>
    <cfRule type="notContainsBlanks" dxfId="8" priority="75">
      <formula>LEN(TRIM(G7))&gt;0</formula>
    </cfRule>
    <cfRule type="containsBlanks" dxfId="7" priority="77">
      <formula>LEN(TRIM(G7))=0</formula>
    </cfRule>
  </conditionalFormatting>
  <conditionalFormatting sqref="G7:H8 G9">
    <cfRule type="notContainsBlanks" dxfId="6" priority="73">
      <formula>LEN(TRIM(G7))&gt;0</formula>
    </cfRule>
  </conditionalFormatting>
  <conditionalFormatting sqref="T7:T9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H9">
    <cfRule type="notContainsBlanks" dxfId="3" priority="2">
      <formula>LEN(TRIM(H9))&gt;0</formula>
    </cfRule>
    <cfRule type="notContainsBlanks" dxfId="2" priority="3">
      <formula>LEN(TRIM(H9))&gt;0</formula>
    </cfRule>
    <cfRule type="containsBlanks" dxfId="1" priority="4">
      <formula>LEN(TRIM(H9))=0</formula>
    </cfRule>
  </conditionalFormatting>
  <conditionalFormatting sqref="H9">
    <cfRule type="notContainsBlanks" dxfId="0" priority="1">
      <formula>LEN(TRIM(H9))&gt;0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2023-06-14T06:44:01Z</cp:lastPrinted>
  <dcterms:created xsi:type="dcterms:W3CDTF">2014-03-05T12:43:32Z</dcterms:created>
  <dcterms:modified xsi:type="dcterms:W3CDTF">2023-06-14T10:09:44Z</dcterms:modified>
</cp:coreProperties>
</file>